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EXPLORA\EXPLORA\"/>
    </mc:Choice>
  </mc:AlternateContent>
  <bookViews>
    <workbookView xWindow="0" yWindow="0" windowWidth="28800" windowHeight="1248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C55" i="3"/>
  <c r="C48" i="3"/>
  <c r="C43" i="3"/>
  <c r="C32" i="3"/>
  <c r="C27" i="3"/>
  <c r="C66" i="3" s="1"/>
  <c r="C17" i="3"/>
  <c r="C13" i="3"/>
  <c r="C4" i="3"/>
  <c r="C24" i="3" s="1"/>
  <c r="C68" i="3" l="1"/>
  <c r="B63" i="3"/>
  <c r="B55" i="3"/>
  <c r="B48" i="3"/>
  <c r="B43" i="3"/>
  <c r="B32" i="3"/>
  <c r="B27" i="3"/>
  <c r="B66" i="3" s="1"/>
  <c r="B17" i="3"/>
  <c r="B13" i="3"/>
  <c r="B4" i="3"/>
  <c r="B24" i="3" l="1"/>
  <c r="B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<sst xmlns="http://schemas.openxmlformats.org/spreadsheetml/2006/main" count="58" uniqueCount="58">
  <si>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</si>
  <si>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</si>
  <si>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</si>
  <si>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</si>
  <si>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</si>
  <si>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</si>
  <si>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</si>
  <si>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</si>
  <si>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</si>
  <si>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</si>
  <si>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</si>
  <si>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</si>
  <si>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</si>
  <si>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</si>
  <si>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</si>
  <si>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</si>
  <si>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</si>
  <si>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</si>
  <si>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</si>
  <si>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</si>
  <si>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</si>
  <si>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</si>
  <si>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</si>
  <si>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</si>
  <si>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</si>
  <si>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</si>
  <si>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</si>
  <si>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</si>
  <si>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</si>
  <si>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</si>
  <si>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</si>
  <si>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</si>
  <si>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</si>
  <si>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</si>
  <si>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</si>
  <si>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</si>
  <si>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</si>
  <si>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</si>
  <si>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</si>
  <si>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</si>
  <si>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</si>
  <si>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</si>
  <si>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</si>
  <si>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</si>
  <si>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</si>
  <si>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</si>
  <si>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</si>
  <si>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</si>
  <si>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</si>
  <si>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</si>
  <si>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</si>
  <si>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</si>
  <si>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</si>
  <si>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</si>
  <si>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</si>
  <si>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</si>
  <si>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</si>
  <si>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Patronato de Explora
Estado de Actividades
Del 01 de Enero 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</si>
</sst>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1933574</xdr:colOff>
      <xdr:row>1</xdr:row>
      <xdr:rowOff>2968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4" cy="574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16361633.789999999</v>
      </c>
      <c r="C4" s="9">
        <f>SUM(C5:C11)</f>
        <v>4020711.68</v>
      </c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>
        <v>16361633.789999999</v>
      </c>
      <c r="C11" s="11">
        <v>4020711.68</v>
      </c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24218205.120000001</v>
      </c>
      <c r="C13" s="9">
        <f>SUM(C14:C15)</f>
        <v>26659235.559999999</v>
      </c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>
        <v>24218205.120000001</v>
      </c>
      <c r="C15" s="11">
        <v>26659235.559999999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1307170.27</v>
      </c>
      <c r="C17" s="9">
        <f>SUM(C18:C22)</f>
        <v>1395663.83</v>
      </c>
      <c r="D17" s="2"/>
    </row>
    <row r="18" spans="1:5" ht="11.25" customHeight="1" x14ac:dyDescent="0.2">
      <c r="A18" s="10" t="s">
        <v>36</v>
      </c>
      <c r="B18" s="11">
        <v>889946.02</v>
      </c>
      <c r="C18" s="11">
        <v>1075946.3700000001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>
        <v>417224.25</v>
      </c>
      <c r="C22" s="11">
        <v>319717.46000000002</v>
      </c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+B4+B13+B17</f>
        <v>41887009.18</v>
      </c>
      <c r="C24" s="9">
        <f>+C4+C13+C17</f>
        <v>32075611.07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46306184.950000003</v>
      </c>
      <c r="C27" s="9">
        <f>SUM(C28:C30)</f>
        <v>26216810.420000002</v>
      </c>
      <c r="D27" s="2"/>
    </row>
    <row r="28" spans="1:5" ht="11.25" customHeight="1" x14ac:dyDescent="0.2">
      <c r="A28" s="10" t="s">
        <v>37</v>
      </c>
      <c r="B28" s="11">
        <v>19896842.039999999</v>
      </c>
      <c r="C28" s="11">
        <v>14696938.26</v>
      </c>
      <c r="D28" s="2"/>
    </row>
    <row r="29" spans="1:5" ht="11.25" customHeight="1" x14ac:dyDescent="0.2">
      <c r="A29" s="10" t="s">
        <v>16</v>
      </c>
      <c r="B29" s="11">
        <v>5328812.1900000004</v>
      </c>
      <c r="C29" s="11">
        <v>1958660.7</v>
      </c>
      <c r="D29" s="2"/>
    </row>
    <row r="30" spans="1:5" ht="11.25" customHeight="1" x14ac:dyDescent="0.2">
      <c r="A30" s="10" t="s">
        <v>17</v>
      </c>
      <c r="B30" s="11">
        <v>21080530.719999999</v>
      </c>
      <c r="C30" s="11">
        <v>9561211.4600000009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9432.76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9432.76</v>
      </c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21082066.960000001</v>
      </c>
      <c r="C55" s="9">
        <f>SUM(C56:C61)</f>
        <v>12751387.07</v>
      </c>
      <c r="D55" s="2"/>
    </row>
    <row r="56" spans="1:4" ht="11.25" customHeight="1" x14ac:dyDescent="0.2">
      <c r="A56" s="10" t="s">
        <v>31</v>
      </c>
      <c r="B56" s="11">
        <v>21082066.960000001</v>
      </c>
      <c r="C56" s="11">
        <v>12751387.07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+B64</f>
        <v>0</v>
      </c>
      <c r="C63" s="9">
        <f>+C64</f>
        <v>0</v>
      </c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+B27+B32+B43+B48+B55+B63</f>
        <v>67397684.670000002</v>
      </c>
      <c r="C66" s="9">
        <f>+C27+C32+C43+C48+C55+C63</f>
        <v>38968197.490000002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+B24-B66</f>
        <v>-25510675.490000002</v>
      </c>
      <c r="C68" s="9">
        <f>+C24-C66</f>
        <v>-6892586.4200000018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2021-02-11T18:41:48Z</cp:lastPrinted>
  <dcterms:created xsi:type="dcterms:W3CDTF">2012-12-11T20:29:16Z</dcterms:created>
  <dcterms:modified xsi:type="dcterms:W3CDTF">2023-12-04T21:33:36Z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